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khailbarinov/Documents/Президиум/"/>
    </mc:Choice>
  </mc:AlternateContent>
  <xr:revisionPtr revIDLastSave="0" documentId="8_{41535EC7-16C1-FE47-BA00-8DC8D1630CDD}" xr6:coauthVersionLast="47" xr6:coauthVersionMax="47" xr10:uidLastSave="{00000000-0000-0000-0000-000000000000}"/>
  <bookViews>
    <workbookView xWindow="0" yWindow="0" windowWidth="28800" windowHeight="18000" xr2:uid="{D44170F1-E919-474C-B6D8-E01C599D2819}"/>
  </bookViews>
  <sheets>
    <sheet name="08.02.2023" sheetId="2" r:id="rId1"/>
    <sheet name="Лист1" sheetId="1" r:id="rId2"/>
  </sheets>
  <definedNames>
    <definedName name="_xlnm._FilterDatabase" localSheetId="0" hidden="1">'08.02.2023'!$A$4:$Q$19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7" i="2" l="1"/>
  <c r="N17" i="2" s="1"/>
  <c r="F17" i="2"/>
  <c r="K16" i="2"/>
  <c r="N16" i="2" s="1"/>
  <c r="P16" i="2" s="1"/>
  <c r="F16" i="2"/>
  <c r="K15" i="2"/>
  <c r="N15" i="2" s="1"/>
  <c r="F15" i="2"/>
  <c r="N14" i="2"/>
  <c r="P14" i="2" s="1"/>
  <c r="K14" i="2"/>
  <c r="F14" i="2"/>
  <c r="K13" i="2"/>
  <c r="N13" i="2" s="1"/>
  <c r="F13" i="2"/>
  <c r="K12" i="2"/>
  <c r="N12" i="2" s="1"/>
  <c r="P12" i="2" s="1"/>
  <c r="F12" i="2"/>
  <c r="K11" i="2"/>
  <c r="N11" i="2" s="1"/>
  <c r="F11" i="2"/>
  <c r="K10" i="2"/>
  <c r="N10" i="2" s="1"/>
  <c r="P10" i="2" s="1"/>
  <c r="F10" i="2"/>
  <c r="N9" i="2"/>
  <c r="K9" i="2"/>
  <c r="F9" i="2"/>
  <c r="P8" i="2"/>
  <c r="N8" i="2"/>
  <c r="K8" i="2"/>
  <c r="F8" i="2"/>
  <c r="N7" i="2"/>
  <c r="K7" i="2"/>
  <c r="K6" i="2"/>
  <c r="N6" i="2" s="1"/>
  <c r="P6" i="2" l="1"/>
  <c r="Q16" i="2" s="1"/>
  <c r="Q10" i="2"/>
  <c r="Q12" i="2" l="1"/>
  <c r="Q14" i="2"/>
  <c r="Q8" i="2"/>
</calcChain>
</file>

<file path=xl/sharedStrings.xml><?xml version="1.0" encoding="utf-8"?>
<sst xmlns="http://schemas.openxmlformats.org/spreadsheetml/2006/main" count="42" uniqueCount="40">
  <si>
    <t>Контрольная тренировка</t>
  </si>
  <si>
    <t>Алматы (Казахстан)</t>
  </si>
  <si>
    <t>Место</t>
  </si>
  <si>
    <t>Фамилия Имя</t>
  </si>
  <si>
    <t>№ попытки</t>
  </si>
  <si>
    <t>Скорость км\ч</t>
  </si>
  <si>
    <t>Длина прыжка, м</t>
  </si>
  <si>
    <t>Проигрыш длины, м</t>
  </si>
  <si>
    <t>Очки за длину</t>
  </si>
  <si>
    <t>Баллы за технику</t>
  </si>
  <si>
    <t>Очки за технику</t>
  </si>
  <si>
    <t>Стартовая площадка</t>
  </si>
  <si>
    <t>Конпенсация за стартовую площадку</t>
  </si>
  <si>
    <t>Очки в попытке</t>
  </si>
  <si>
    <t>Место в попытке</t>
  </si>
  <si>
    <t>Общие очки</t>
  </si>
  <si>
    <t>Проигрыш общий очков</t>
  </si>
  <si>
    <t>A</t>
  </si>
  <si>
    <t>B</t>
  </si>
  <si>
    <t>C</t>
  </si>
  <si>
    <t>КУСТОВА
Александр</t>
  </si>
  <si>
    <t>Лидер</t>
  </si>
  <si>
    <t>МАХИНЯ Ирма</t>
  </si>
  <si>
    <t>ШПЫНЕВА 
Анна</t>
  </si>
  <si>
    <t>АВВАКУМОВА Ирина</t>
  </si>
  <si>
    <t>ПРОКОПЬЕВА Кристина</t>
  </si>
  <si>
    <t>БОРОДИНА Алина</t>
  </si>
  <si>
    <t>ТИХОНОВА Софья</t>
  </si>
  <si>
    <t>Не стартовала</t>
  </si>
  <si>
    <t>Примечание:</t>
  </si>
  <si>
    <t>Дистанция (м)</t>
  </si>
  <si>
    <t>Трамплин HS 106</t>
  </si>
  <si>
    <t>МАХ</t>
  </si>
  <si>
    <t>1 метр - 2,0 очка</t>
  </si>
  <si>
    <t>1 попытка</t>
  </si>
  <si>
    <t>90 метров - 60 очков</t>
  </si>
  <si>
    <t>2 попытка</t>
  </si>
  <si>
    <t>Стартовая площадка:  2,2 очка</t>
  </si>
  <si>
    <t>Температура воздуха     -3, облачно</t>
  </si>
  <si>
    <t>Сила ветра     0,0 - 0,5 м/с  встречный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</si>
</sst>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1" applyFont="1" applyAlignment="1">
      <alignment horizontal="center"/>
    </xf>
    <xf numFmtId="0" fontId="1" fillId="0" borderId="0" xfId="1"/>
    <xf numFmtId="0" fontId="3" fillId="0" borderId="0" xfId="1" applyFont="1" applyAlignment="1">
      <alignment horizontal="center" vertical="center"/>
    </xf>
    <xf numFmtId="14" fontId="4" fillId="0" borderId="1" xfId="1" applyNumberFormat="1" applyFont="1" applyBorder="1" applyAlignment="1">
      <alignment horizontal="center"/>
    </xf>
    <xf numFmtId="0" fontId="5" fillId="0" borderId="2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164" fontId="5" fillId="0" borderId="7" xfId="1" applyNumberFormat="1" applyFont="1" applyBorder="1" applyAlignment="1">
      <alignment horizontal="center" vertical="center"/>
    </xf>
    <xf numFmtId="164" fontId="5" fillId="0" borderId="2" xfId="1" applyNumberFormat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164" fontId="5" fillId="0" borderId="6" xfId="1" applyNumberFormat="1" applyFont="1" applyBorder="1" applyAlignment="1">
      <alignment horizontal="center" vertical="center"/>
    </xf>
    <xf numFmtId="164" fontId="5" fillId="0" borderId="2" xfId="1" applyNumberFormat="1" applyFont="1" applyBorder="1" applyAlignment="1">
      <alignment horizontal="center" vertical="center" wrapText="1"/>
    </xf>
    <xf numFmtId="164" fontId="5" fillId="0" borderId="6" xfId="1" applyNumberFormat="1" applyFont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7" fillId="0" borderId="0" xfId="1" applyFont="1" applyAlignment="1">
      <alignment horizontal="left" vertical="center"/>
    </xf>
    <xf numFmtId="0" fontId="7" fillId="0" borderId="0" xfId="1" applyFont="1" applyAlignment="1">
      <alignment horizontal="left"/>
    </xf>
    <xf numFmtId="0" fontId="5" fillId="0" borderId="0" xfId="1" applyFont="1"/>
    <xf numFmtId="0" fontId="5" fillId="0" borderId="1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center"/>
    </xf>
    <xf numFmtId="0" fontId="7" fillId="0" borderId="0" xfId="1" applyFont="1" applyAlignment="1">
      <alignment vertical="center"/>
    </xf>
    <xf numFmtId="0" fontId="5" fillId="0" borderId="7" xfId="1" applyFont="1" applyBorder="1" applyAlignment="1">
      <alignment horizontal="left"/>
    </xf>
  </cellXfs>
  <cellStyles count="2">
    <cellStyle name="Обычный" xfId="0" builtinId="0"/>
    <cellStyle name="Обычный 2" xfId="1" xr:uid="{9A86590A-7FFC-7546-ACB6-2FEF917507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96D5E-693D-D045-AADE-0E8B51A7F87E}">
  <dimension ref="A1:Q46"/>
  <sheetViews>
    <sheetView showGridLines="0" tabSelected="1" zoomScale="130" zoomScaleNormal="130" workbookViewId="0">
      <selection activeCell="S9" sqref="S9"/>
    </sheetView>
  </sheetViews>
  <sheetFormatPr baseColWidth="10" defaultColWidth="8.83203125" defaultRowHeight="15" x14ac:dyDescent="0.2"/>
  <cols>
    <col min="1" max="1" width="6.5" style="2" customWidth="1"/>
    <col min="2" max="2" width="14.33203125" style="2" customWidth="1"/>
    <col min="3" max="3" width="8.83203125" style="2"/>
    <col min="4" max="4" width="0" style="2" hidden="1" customWidth="1"/>
    <col min="5" max="12" width="8.83203125" style="2"/>
    <col min="13" max="13" width="12" style="2" customWidth="1"/>
    <col min="14" max="14" width="8.83203125" style="2"/>
    <col min="15" max="15" width="0" style="2" hidden="1" customWidth="1"/>
    <col min="16" max="16384" width="8.83203125" style="2"/>
  </cols>
  <sheetData>
    <row r="1" spans="1:17" ht="23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16" x14ac:dyDescent="0.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x14ac:dyDescent="0.2">
      <c r="A3" s="4">
        <v>44965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ht="20.25" customHeight="1" x14ac:dyDescent="0.2">
      <c r="A4" s="5" t="s">
        <v>2</v>
      </c>
      <c r="B4" s="5" t="s">
        <v>3</v>
      </c>
      <c r="C4" s="6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7" t="s">
        <v>9</v>
      </c>
      <c r="I4" s="8"/>
      <c r="J4" s="9"/>
      <c r="K4" s="5" t="s">
        <v>10</v>
      </c>
      <c r="L4" s="5" t="s">
        <v>11</v>
      </c>
      <c r="M4" s="5" t="s">
        <v>12</v>
      </c>
      <c r="N4" s="5" t="s">
        <v>13</v>
      </c>
      <c r="O4" s="5" t="s">
        <v>14</v>
      </c>
      <c r="P4" s="5" t="s">
        <v>15</v>
      </c>
      <c r="Q4" s="5" t="s">
        <v>16</v>
      </c>
    </row>
    <row r="5" spans="1:17" ht="16.5" customHeight="1" x14ac:dyDescent="0.2">
      <c r="A5" s="10"/>
      <c r="B5" s="10"/>
      <c r="C5" s="11"/>
      <c r="D5" s="10"/>
      <c r="E5" s="10"/>
      <c r="F5" s="10"/>
      <c r="G5" s="10"/>
      <c r="H5" s="12" t="s">
        <v>17</v>
      </c>
      <c r="I5" s="12" t="s">
        <v>18</v>
      </c>
      <c r="J5" s="12" t="s">
        <v>19</v>
      </c>
      <c r="K5" s="10"/>
      <c r="L5" s="10"/>
      <c r="M5" s="10"/>
      <c r="N5" s="10"/>
      <c r="O5" s="10"/>
      <c r="P5" s="10"/>
      <c r="Q5" s="10"/>
    </row>
    <row r="6" spans="1:17" ht="16.5" customHeight="1" x14ac:dyDescent="0.2">
      <c r="A6" s="13">
        <v>1</v>
      </c>
      <c r="B6" s="5" t="s">
        <v>20</v>
      </c>
      <c r="C6" s="14">
        <v>1</v>
      </c>
      <c r="D6" s="15">
        <v>86.1</v>
      </c>
      <c r="E6" s="15">
        <v>93</v>
      </c>
      <c r="F6" s="15" t="s">
        <v>21</v>
      </c>
      <c r="G6" s="15">
        <v>66</v>
      </c>
      <c r="H6" s="15">
        <v>17</v>
      </c>
      <c r="I6" s="15">
        <v>17</v>
      </c>
      <c r="J6" s="15">
        <v>17</v>
      </c>
      <c r="K6" s="15">
        <f t="shared" ref="K6:K17" si="0">SUM(H6:J6)</f>
        <v>51</v>
      </c>
      <c r="L6" s="14">
        <v>12</v>
      </c>
      <c r="M6" s="15">
        <v>4.4000000000000004</v>
      </c>
      <c r="N6" s="15">
        <f t="shared" ref="N6:N17" si="1">SUM(M6+K6+G6)</f>
        <v>121.4</v>
      </c>
      <c r="O6" s="14"/>
      <c r="P6" s="16">
        <f>SUM(N6:N7)</f>
        <v>254.3</v>
      </c>
      <c r="Q6" s="16" t="s">
        <v>21</v>
      </c>
    </row>
    <row r="7" spans="1:17" ht="16.5" customHeight="1" x14ac:dyDescent="0.2">
      <c r="A7" s="17"/>
      <c r="B7" s="10"/>
      <c r="C7" s="14">
        <v>2</v>
      </c>
      <c r="D7" s="15">
        <v>86.2</v>
      </c>
      <c r="E7" s="15">
        <v>98</v>
      </c>
      <c r="F7" s="15" t="s">
        <v>21</v>
      </c>
      <c r="G7" s="15">
        <v>76</v>
      </c>
      <c r="H7" s="15">
        <v>17.5</v>
      </c>
      <c r="I7" s="15">
        <v>17.5</v>
      </c>
      <c r="J7" s="15">
        <v>17.5</v>
      </c>
      <c r="K7" s="15">
        <f t="shared" si="0"/>
        <v>52.5</v>
      </c>
      <c r="L7" s="14">
        <v>12</v>
      </c>
      <c r="M7" s="15">
        <v>4.4000000000000004</v>
      </c>
      <c r="N7" s="15">
        <f t="shared" si="1"/>
        <v>132.9</v>
      </c>
      <c r="O7" s="14"/>
      <c r="P7" s="18"/>
      <c r="Q7" s="18"/>
    </row>
    <row r="8" spans="1:17" ht="15" customHeight="1" x14ac:dyDescent="0.2">
      <c r="A8" s="13">
        <v>2</v>
      </c>
      <c r="B8" s="5" t="s">
        <v>22</v>
      </c>
      <c r="C8" s="14">
        <v>1</v>
      </c>
      <c r="D8" s="15">
        <v>86.5</v>
      </c>
      <c r="E8" s="15">
        <v>89</v>
      </c>
      <c r="F8" s="15">
        <f>$Q$23-E8</f>
        <v>4</v>
      </c>
      <c r="G8" s="15">
        <v>58</v>
      </c>
      <c r="H8" s="15">
        <v>16</v>
      </c>
      <c r="I8" s="15">
        <v>16</v>
      </c>
      <c r="J8" s="15">
        <v>16</v>
      </c>
      <c r="K8" s="15">
        <f t="shared" si="0"/>
        <v>48</v>
      </c>
      <c r="L8" s="14">
        <v>12</v>
      </c>
      <c r="M8" s="15">
        <v>4.4000000000000004</v>
      </c>
      <c r="N8" s="15">
        <f t="shared" si="1"/>
        <v>110.4</v>
      </c>
      <c r="O8" s="14"/>
      <c r="P8" s="16">
        <f t="shared" ref="P8" si="2">SUM(N8:N9)</f>
        <v>225.3</v>
      </c>
      <c r="Q8" s="16">
        <f>P6-P8</f>
        <v>29</v>
      </c>
    </row>
    <row r="9" spans="1:17" ht="15" customHeight="1" x14ac:dyDescent="0.2">
      <c r="A9" s="17"/>
      <c r="B9" s="10"/>
      <c r="C9" s="14">
        <v>2</v>
      </c>
      <c r="D9" s="15">
        <v>86.3</v>
      </c>
      <c r="E9" s="15">
        <v>90</v>
      </c>
      <c r="F9" s="15">
        <f>$Q$24-E9</f>
        <v>8</v>
      </c>
      <c r="G9" s="15">
        <v>60</v>
      </c>
      <c r="H9" s="15">
        <v>17</v>
      </c>
      <c r="I9" s="15">
        <v>17</v>
      </c>
      <c r="J9" s="15">
        <v>16.5</v>
      </c>
      <c r="K9" s="15">
        <f t="shared" si="0"/>
        <v>50.5</v>
      </c>
      <c r="L9" s="14">
        <v>12</v>
      </c>
      <c r="M9" s="15">
        <v>4.4000000000000004</v>
      </c>
      <c r="N9" s="15">
        <f t="shared" si="1"/>
        <v>114.9</v>
      </c>
      <c r="O9" s="14"/>
      <c r="P9" s="18"/>
      <c r="Q9" s="18"/>
    </row>
    <row r="10" spans="1:17" ht="15" customHeight="1" x14ac:dyDescent="0.2">
      <c r="A10" s="13">
        <v>3</v>
      </c>
      <c r="B10" s="5" t="s">
        <v>23</v>
      </c>
      <c r="C10" s="14">
        <v>1</v>
      </c>
      <c r="D10" s="15">
        <v>86.4</v>
      </c>
      <c r="E10" s="15">
        <v>90</v>
      </c>
      <c r="F10" s="15">
        <f>$Q$23-E10</f>
        <v>3</v>
      </c>
      <c r="G10" s="15">
        <v>60</v>
      </c>
      <c r="H10" s="15">
        <v>17</v>
      </c>
      <c r="I10" s="15">
        <v>17.5</v>
      </c>
      <c r="J10" s="15">
        <v>17</v>
      </c>
      <c r="K10" s="15">
        <f t="shared" si="0"/>
        <v>51.5</v>
      </c>
      <c r="L10" s="14">
        <v>14</v>
      </c>
      <c r="M10" s="15">
        <v>0</v>
      </c>
      <c r="N10" s="15">
        <f t="shared" si="1"/>
        <v>111.5</v>
      </c>
      <c r="O10" s="14"/>
      <c r="P10" s="16">
        <f t="shared" ref="P10" si="3">SUM(N10:N11)</f>
        <v>219.5</v>
      </c>
      <c r="Q10" s="16">
        <f>P6-P10</f>
        <v>34.800000000000011</v>
      </c>
    </row>
    <row r="11" spans="1:17" ht="15" customHeight="1" x14ac:dyDescent="0.2">
      <c r="A11" s="17"/>
      <c r="B11" s="10"/>
      <c r="C11" s="14">
        <v>2</v>
      </c>
      <c r="D11" s="15">
        <v>86.1</v>
      </c>
      <c r="E11" s="15">
        <v>89</v>
      </c>
      <c r="F11" s="15">
        <f>$Q$24-E11</f>
        <v>9</v>
      </c>
      <c r="G11" s="15">
        <v>58</v>
      </c>
      <c r="H11" s="15">
        <v>16.5</v>
      </c>
      <c r="I11" s="15">
        <v>17</v>
      </c>
      <c r="J11" s="15">
        <v>16.5</v>
      </c>
      <c r="K11" s="15">
        <f t="shared" si="0"/>
        <v>50</v>
      </c>
      <c r="L11" s="14">
        <v>14</v>
      </c>
      <c r="M11" s="15">
        <v>0</v>
      </c>
      <c r="N11" s="15">
        <f t="shared" si="1"/>
        <v>108</v>
      </c>
      <c r="O11" s="14"/>
      <c r="P11" s="18"/>
      <c r="Q11" s="18"/>
    </row>
    <row r="12" spans="1:17" ht="15" customHeight="1" x14ac:dyDescent="0.2">
      <c r="A12" s="13">
        <v>4</v>
      </c>
      <c r="B12" s="5" t="s">
        <v>24</v>
      </c>
      <c r="C12" s="14">
        <v>1</v>
      </c>
      <c r="D12" s="15">
        <v>85.8</v>
      </c>
      <c r="E12" s="15">
        <v>86</v>
      </c>
      <c r="F12" s="15">
        <f>$Q$23-E12</f>
        <v>7</v>
      </c>
      <c r="G12" s="15">
        <v>52</v>
      </c>
      <c r="H12" s="15">
        <v>16</v>
      </c>
      <c r="I12" s="15">
        <v>16</v>
      </c>
      <c r="J12" s="15">
        <v>16</v>
      </c>
      <c r="K12" s="15">
        <f t="shared" si="0"/>
        <v>48</v>
      </c>
      <c r="L12" s="14">
        <v>12</v>
      </c>
      <c r="M12" s="15">
        <v>4.4000000000000004</v>
      </c>
      <c r="N12" s="15">
        <f t="shared" si="1"/>
        <v>104.4</v>
      </c>
      <c r="O12" s="14"/>
      <c r="P12" s="16">
        <f t="shared" ref="P12" si="4">SUM(N12:N13)</f>
        <v>216.8</v>
      </c>
      <c r="Q12" s="16">
        <f>P6-P12</f>
        <v>37.5</v>
      </c>
    </row>
    <row r="13" spans="1:17" ht="15" customHeight="1" x14ac:dyDescent="0.2">
      <c r="A13" s="17"/>
      <c r="B13" s="10"/>
      <c r="C13" s="14">
        <v>2</v>
      </c>
      <c r="D13" s="15">
        <v>86.7</v>
      </c>
      <c r="E13" s="15">
        <v>88</v>
      </c>
      <c r="F13" s="15">
        <f>$Q$24-E13</f>
        <v>10</v>
      </c>
      <c r="G13" s="15">
        <v>56</v>
      </c>
      <c r="H13" s="15">
        <v>17.5</v>
      </c>
      <c r="I13" s="15">
        <v>17.5</v>
      </c>
      <c r="J13" s="15">
        <v>17</v>
      </c>
      <c r="K13" s="15">
        <f t="shared" si="0"/>
        <v>52</v>
      </c>
      <c r="L13" s="14">
        <v>12</v>
      </c>
      <c r="M13" s="15">
        <v>4.4000000000000004</v>
      </c>
      <c r="N13" s="15">
        <f t="shared" si="1"/>
        <v>112.4</v>
      </c>
      <c r="O13" s="14"/>
      <c r="P13" s="18"/>
      <c r="Q13" s="18"/>
    </row>
    <row r="14" spans="1:17" ht="15" customHeight="1" x14ac:dyDescent="0.2">
      <c r="A14" s="13">
        <v>5</v>
      </c>
      <c r="B14" s="5" t="s">
        <v>25</v>
      </c>
      <c r="C14" s="14">
        <v>1</v>
      </c>
      <c r="D14" s="15">
        <v>86.3</v>
      </c>
      <c r="E14" s="15">
        <v>89</v>
      </c>
      <c r="F14" s="15">
        <f>$Q$23-E14</f>
        <v>4</v>
      </c>
      <c r="G14" s="15">
        <v>58</v>
      </c>
      <c r="H14" s="15">
        <v>16</v>
      </c>
      <c r="I14" s="15">
        <v>16</v>
      </c>
      <c r="J14" s="15">
        <v>16</v>
      </c>
      <c r="K14" s="15">
        <f t="shared" si="0"/>
        <v>48</v>
      </c>
      <c r="L14" s="14">
        <v>14</v>
      </c>
      <c r="M14" s="15">
        <v>0</v>
      </c>
      <c r="N14" s="15">
        <f t="shared" si="1"/>
        <v>106</v>
      </c>
      <c r="O14" s="14"/>
      <c r="P14" s="16">
        <f t="shared" ref="P14" si="5">SUM(N14:N15)</f>
        <v>208</v>
      </c>
      <c r="Q14" s="16">
        <f>P6-P14</f>
        <v>46.300000000000011</v>
      </c>
    </row>
    <row r="15" spans="1:17" ht="15" customHeight="1" x14ac:dyDescent="0.2">
      <c r="A15" s="17"/>
      <c r="B15" s="10"/>
      <c r="C15" s="14">
        <v>2</v>
      </c>
      <c r="D15" s="15">
        <v>86.4</v>
      </c>
      <c r="E15" s="15">
        <v>87</v>
      </c>
      <c r="F15" s="15">
        <f>$Q$24-E15</f>
        <v>11</v>
      </c>
      <c r="G15" s="15">
        <v>54</v>
      </c>
      <c r="H15" s="15">
        <v>16</v>
      </c>
      <c r="I15" s="15">
        <v>16</v>
      </c>
      <c r="J15" s="15">
        <v>16</v>
      </c>
      <c r="K15" s="15">
        <f t="shared" si="0"/>
        <v>48</v>
      </c>
      <c r="L15" s="14">
        <v>14</v>
      </c>
      <c r="M15" s="15">
        <v>0</v>
      </c>
      <c r="N15" s="15">
        <f t="shared" si="1"/>
        <v>102</v>
      </c>
      <c r="O15" s="14"/>
      <c r="P15" s="18"/>
      <c r="Q15" s="18"/>
    </row>
    <row r="16" spans="1:17" ht="15" customHeight="1" x14ac:dyDescent="0.2">
      <c r="A16" s="13">
        <v>6</v>
      </c>
      <c r="B16" s="5" t="s">
        <v>26</v>
      </c>
      <c r="C16" s="14">
        <v>1</v>
      </c>
      <c r="D16" s="15">
        <v>87.3</v>
      </c>
      <c r="E16" s="15">
        <v>83</v>
      </c>
      <c r="F16" s="15">
        <f>$Q$23-E16</f>
        <v>10</v>
      </c>
      <c r="G16" s="15">
        <v>46</v>
      </c>
      <c r="H16" s="15">
        <v>16</v>
      </c>
      <c r="I16" s="15">
        <v>16</v>
      </c>
      <c r="J16" s="15">
        <v>16</v>
      </c>
      <c r="K16" s="15">
        <f t="shared" si="0"/>
        <v>48</v>
      </c>
      <c r="L16" s="14">
        <v>14</v>
      </c>
      <c r="M16" s="15">
        <v>0</v>
      </c>
      <c r="N16" s="15">
        <f t="shared" si="1"/>
        <v>94</v>
      </c>
      <c r="O16" s="14"/>
      <c r="P16" s="16">
        <f t="shared" ref="P16" si="6">SUM(N16:N17)</f>
        <v>177.5</v>
      </c>
      <c r="Q16" s="16">
        <f>P6-P16</f>
        <v>76.800000000000011</v>
      </c>
    </row>
    <row r="17" spans="1:17" x14ac:dyDescent="0.2">
      <c r="A17" s="17"/>
      <c r="B17" s="10"/>
      <c r="C17" s="14">
        <v>2</v>
      </c>
      <c r="D17" s="15">
        <v>87.1</v>
      </c>
      <c r="E17" s="15">
        <v>79</v>
      </c>
      <c r="F17" s="15">
        <f>$Q$24-E17</f>
        <v>19</v>
      </c>
      <c r="G17" s="15">
        <v>38</v>
      </c>
      <c r="H17" s="15">
        <v>15</v>
      </c>
      <c r="I17" s="15">
        <v>15.5</v>
      </c>
      <c r="J17" s="15">
        <v>15</v>
      </c>
      <c r="K17" s="15">
        <f t="shared" si="0"/>
        <v>45.5</v>
      </c>
      <c r="L17" s="14">
        <v>14</v>
      </c>
      <c r="M17" s="15">
        <v>0</v>
      </c>
      <c r="N17" s="15">
        <f t="shared" si="1"/>
        <v>83.5</v>
      </c>
      <c r="O17" s="14"/>
      <c r="P17" s="18"/>
      <c r="Q17" s="18"/>
    </row>
    <row r="18" spans="1:17" ht="15" customHeight="1" x14ac:dyDescent="0.2">
      <c r="A18" s="13">
        <v>7</v>
      </c>
      <c r="B18" s="5" t="s">
        <v>27</v>
      </c>
      <c r="C18" s="14">
        <v>1</v>
      </c>
      <c r="D18" s="15">
        <v>86.8</v>
      </c>
      <c r="E18" s="15"/>
      <c r="F18" s="15"/>
      <c r="G18" s="15"/>
      <c r="H18" s="15"/>
      <c r="I18" s="15"/>
      <c r="J18" s="15"/>
      <c r="K18" s="15"/>
      <c r="L18" s="14"/>
      <c r="M18" s="15"/>
      <c r="N18" s="15"/>
      <c r="O18" s="14"/>
      <c r="P18" s="19" t="s">
        <v>28</v>
      </c>
      <c r="Q18" s="16"/>
    </row>
    <row r="19" spans="1:17" ht="15" customHeight="1" x14ac:dyDescent="0.2">
      <c r="A19" s="17"/>
      <c r="B19" s="10"/>
      <c r="C19" s="14">
        <v>2</v>
      </c>
      <c r="D19" s="15">
        <v>86.9</v>
      </c>
      <c r="E19" s="15"/>
      <c r="F19" s="15"/>
      <c r="G19" s="15"/>
      <c r="H19" s="15"/>
      <c r="I19" s="15"/>
      <c r="J19" s="15"/>
      <c r="K19" s="15"/>
      <c r="L19" s="14"/>
      <c r="M19" s="15"/>
      <c r="N19" s="15"/>
      <c r="O19" s="14"/>
      <c r="P19" s="20"/>
      <c r="Q19" s="18"/>
    </row>
    <row r="21" spans="1:17" ht="26" x14ac:dyDescent="0.2">
      <c r="A21" s="21" t="s">
        <v>29</v>
      </c>
      <c r="B21" s="21"/>
      <c r="C21" s="22"/>
      <c r="D21" s="22"/>
      <c r="E21" s="23"/>
      <c r="O21" s="24"/>
      <c r="P21" s="24"/>
      <c r="Q21" s="25" t="s">
        <v>30</v>
      </c>
    </row>
    <row r="22" spans="1:17" x14ac:dyDescent="0.2">
      <c r="A22" s="22" t="s">
        <v>31</v>
      </c>
      <c r="B22" s="22"/>
      <c r="C22" s="22"/>
      <c r="D22" s="22"/>
      <c r="E22" s="23"/>
      <c r="O22" s="24"/>
      <c r="P22" s="24"/>
      <c r="Q22" s="26" t="s">
        <v>32</v>
      </c>
    </row>
    <row r="23" spans="1:17" x14ac:dyDescent="0.2">
      <c r="A23" s="27" t="s">
        <v>33</v>
      </c>
      <c r="B23" s="27"/>
      <c r="C23" s="22"/>
      <c r="D23" s="22"/>
      <c r="E23" s="28"/>
      <c r="F23" s="28"/>
      <c r="G23" s="28"/>
      <c r="O23" s="29" t="s">
        <v>34</v>
      </c>
      <c r="P23" s="29"/>
      <c r="Q23" s="15">
        <v>93</v>
      </c>
    </row>
    <row r="24" spans="1:17" x14ac:dyDescent="0.2">
      <c r="A24" s="27" t="s">
        <v>35</v>
      </c>
      <c r="B24" s="27"/>
      <c r="C24" s="27"/>
      <c r="D24" s="27"/>
      <c r="E24" s="28"/>
      <c r="F24" s="28"/>
      <c r="G24" s="28"/>
      <c r="O24" s="29" t="s">
        <v>36</v>
      </c>
      <c r="P24" s="29"/>
      <c r="Q24" s="15">
        <v>98</v>
      </c>
    </row>
    <row r="25" spans="1:17" x14ac:dyDescent="0.2">
      <c r="A25" s="27" t="s">
        <v>37</v>
      </c>
      <c r="B25" s="27"/>
      <c r="C25" s="27"/>
      <c r="D25" s="27"/>
      <c r="E25" s="23"/>
    </row>
    <row r="26" spans="1:17" x14ac:dyDescent="0.2">
      <c r="A26" s="22" t="s">
        <v>38</v>
      </c>
      <c r="B26" s="22"/>
      <c r="C26" s="22"/>
      <c r="D26" s="22"/>
      <c r="E26" s="23"/>
    </row>
    <row r="27" spans="1:17" x14ac:dyDescent="0.2">
      <c r="A27" s="22" t="s">
        <v>39</v>
      </c>
      <c r="B27" s="22"/>
      <c r="C27" s="22"/>
      <c r="D27" s="22"/>
    </row>
    <row r="32" spans="1:17" ht="15" customHeight="1" x14ac:dyDescent="0.2"/>
    <row r="34" ht="15" customHeight="1" x14ac:dyDescent="0.2"/>
    <row r="36" ht="15" customHeight="1" x14ac:dyDescent="0.2"/>
    <row r="38" ht="15" customHeight="1" x14ac:dyDescent="0.2"/>
    <row r="40" ht="15" customHeight="1" x14ac:dyDescent="0.2"/>
    <row r="42" ht="15" customHeight="1" x14ac:dyDescent="0.2"/>
    <row r="44" ht="15" customHeight="1" x14ac:dyDescent="0.2"/>
    <row r="46" ht="15" customHeight="1" x14ac:dyDescent="0.2"/>
  </sheetData>
  <mergeCells count="52">
    <mergeCell ref="A24:D24"/>
    <mergeCell ref="O24:P24"/>
    <mergeCell ref="A25:D25"/>
    <mergeCell ref="A21:B21"/>
    <mergeCell ref="A23:B23"/>
    <mergeCell ref="O23:P23"/>
    <mergeCell ref="A16:A17"/>
    <mergeCell ref="B16:B17"/>
    <mergeCell ref="P16:P17"/>
    <mergeCell ref="Q16:Q17"/>
    <mergeCell ref="A18:A19"/>
    <mergeCell ref="B18:B19"/>
    <mergeCell ref="P18:P19"/>
    <mergeCell ref="Q18:Q19"/>
    <mergeCell ref="A12:A13"/>
    <mergeCell ref="B12:B13"/>
    <mergeCell ref="P12:P13"/>
    <mergeCell ref="Q12:Q13"/>
    <mergeCell ref="A14:A15"/>
    <mergeCell ref="B14:B15"/>
    <mergeCell ref="P14:P15"/>
    <mergeCell ref="Q14:Q15"/>
    <mergeCell ref="A8:A9"/>
    <mergeCell ref="B8:B9"/>
    <mergeCell ref="P8:P9"/>
    <mergeCell ref="Q8:Q9"/>
    <mergeCell ref="A10:A11"/>
    <mergeCell ref="B10:B11"/>
    <mergeCell ref="P10:P11"/>
    <mergeCell ref="Q10:Q11"/>
    <mergeCell ref="P4:P5"/>
    <mergeCell ref="Q4:Q5"/>
    <mergeCell ref="A6:A7"/>
    <mergeCell ref="B6:B7"/>
    <mergeCell ref="P6:P7"/>
    <mergeCell ref="Q6:Q7"/>
    <mergeCell ref="H4:J4"/>
    <mergeCell ref="K4:K5"/>
    <mergeCell ref="L4:L5"/>
    <mergeCell ref="M4:M5"/>
    <mergeCell ref="N4:N5"/>
    <mergeCell ref="O4:O5"/>
    <mergeCell ref="A1:Q1"/>
    <mergeCell ref="A2:Q2"/>
    <mergeCell ref="A3:Q3"/>
    <mergeCell ref="A4:A5"/>
    <mergeCell ref="B4:B5"/>
    <mergeCell ref="C4:C5"/>
    <mergeCell ref="D4:D5"/>
    <mergeCell ref="E4:E5"/>
    <mergeCell ref="F4:F5"/>
    <mergeCell ref="G4:G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1E98E-6EE0-4747-8E6A-10DD44564781}">
  <dimension ref="A1"/>
  <sheetViews>
    <sheetView workbookViewId="0"/>
  </sheetViews>
  <sheetFormatPr baseColWidth="10" defaultRowHeight="16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08.02.2023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2023-02-13T08:23:39Z</dcterms:created>
  <dcterms:modified xsi:type="dcterms:W3CDTF">2023-02-13T08:24:43Z</dcterms:modified>
</cp:coreProperties>
</file>